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4585\Downloads\"/>
    </mc:Choice>
  </mc:AlternateContent>
  <xr:revisionPtr revIDLastSave="0" documentId="13_ncr:1_{93D6694C-90A5-4F5E-ACA4-BCB4E99562B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Imputation" sheetId="2" r:id="rId1"/>
  </sheets>
  <definedNames>
    <definedName name="_xlnm.Print_Area" localSheetId="0">Imputation!$A$4:$T$29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N13" i="2"/>
  <c r="B5" i="2"/>
  <c r="S7" i="2" s="1"/>
  <c r="B8" i="2"/>
  <c r="S9" i="2" s="1"/>
  <c r="B7" i="2"/>
  <c r="R13" i="2" s="1"/>
  <c r="M15" i="2"/>
  <c r="B6" i="2" l="1"/>
  <c r="I19" i="2" s="1"/>
  <c r="L14" i="2"/>
  <c r="M14" i="2"/>
  <c r="T9" i="2"/>
  <c r="M7" i="2"/>
  <c r="S8" i="2"/>
  <c r="I7" i="2"/>
  <c r="H7" i="2"/>
  <c r="N7" i="2"/>
  <c r="M13" i="2"/>
</calcChain>
</file>

<file path=xl/sharedStrings.xml><?xml version="1.0" encoding="utf-8"?>
<sst xmlns="http://schemas.openxmlformats.org/spreadsheetml/2006/main" count="47" uniqueCount="28">
  <si>
    <t>Etape 1 :</t>
  </si>
  <si>
    <t>416.. Créances diverses</t>
  </si>
  <si>
    <t>(1)</t>
  </si>
  <si>
    <t>Quote-part :</t>
  </si>
  <si>
    <t>Intervention publique :</t>
  </si>
  <si>
    <t>D</t>
  </si>
  <si>
    <t>C</t>
  </si>
  <si>
    <t>489.. Autres dettes</t>
  </si>
  <si>
    <t>(2)</t>
  </si>
  <si>
    <t>550.. Banque</t>
  </si>
  <si>
    <t>Etape 2 :</t>
  </si>
  <si>
    <t>61… ou 2….</t>
  </si>
  <si>
    <t>(3)</t>
  </si>
  <si>
    <t>440.. Fournisseurs</t>
  </si>
  <si>
    <t>411.. TVA Récup</t>
  </si>
  <si>
    <t>(4)</t>
  </si>
  <si>
    <t>(5)</t>
  </si>
  <si>
    <t>740.. Subside</t>
  </si>
  <si>
    <t>Exemple possible d'imputation comptable chez le bénéficiaire</t>
  </si>
  <si>
    <t>TVA :</t>
  </si>
  <si>
    <t>Pièce comptable = Mail d'invitation à payer</t>
  </si>
  <si>
    <t>Pièce comptable = Facture du prestataire</t>
  </si>
  <si>
    <t>Facture HTVA :</t>
  </si>
  <si>
    <t>Chèque octroyé :</t>
  </si>
  <si>
    <t>&lt;= Modifiable</t>
  </si>
  <si>
    <t>Supplément à charge du bénéficiaire :</t>
  </si>
  <si>
    <r>
      <t xml:space="preserve">Paiement de la quote-part </t>
    </r>
    <r>
      <rPr>
        <sz val="9"/>
        <color theme="9" tint="-0.249977111117893"/>
        <rFont val="Verdana"/>
        <family val="2"/>
      </rPr>
      <t>(1)</t>
    </r>
    <r>
      <rPr>
        <sz val="9"/>
        <color theme="1"/>
        <rFont val="Verdana"/>
        <family val="2"/>
      </rPr>
      <t xml:space="preserve"> &amp; </t>
    </r>
    <r>
      <rPr>
        <sz val="9"/>
        <color rgb="FF00B050"/>
        <rFont val="Verdana"/>
        <family val="2"/>
      </rPr>
      <t>(2)</t>
    </r>
  </si>
  <si>
    <r>
      <t xml:space="preserve">Facturation par le prestataire </t>
    </r>
    <r>
      <rPr>
        <sz val="9"/>
        <color rgb="FFFF0000"/>
        <rFont val="Verdana"/>
        <family val="2"/>
      </rPr>
      <t>(3)</t>
    </r>
    <r>
      <rPr>
        <sz val="9"/>
        <color theme="1"/>
        <rFont val="Verdana"/>
        <family val="2"/>
      </rPr>
      <t xml:space="preserve">, </t>
    </r>
    <r>
      <rPr>
        <sz val="9"/>
        <color rgb="FF00B0F0"/>
        <rFont val="Verdana"/>
        <family val="2"/>
      </rPr>
      <t>(4)</t>
    </r>
    <r>
      <rPr>
        <sz val="9"/>
        <color theme="1"/>
        <rFont val="Verdana"/>
        <family val="2"/>
      </rPr>
      <t xml:space="preserve"> &amp; (5)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</si>
</sst>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C]_-;\-* #,##0.00\ [$€-40C]_-;_-* &quot;-&quot;??\ [$€-40C]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i/>
      <sz val="10"/>
      <color theme="1"/>
      <name val="Verdana"/>
      <family val="2"/>
    </font>
    <font>
      <sz val="9"/>
      <color theme="1"/>
      <name val="Verdana"/>
      <family val="2"/>
    </font>
    <font>
      <sz val="9"/>
      <color theme="9" tint="-0.249977111117893"/>
      <name val="Verdana"/>
      <family val="2"/>
    </font>
    <font>
      <sz val="9"/>
      <color rgb="FF00B050"/>
      <name val="Verdana"/>
      <family val="2"/>
    </font>
    <font>
      <sz val="9"/>
      <color rgb="FFFF0000"/>
      <name val="Verdana"/>
      <family val="2"/>
    </font>
    <font>
      <sz val="9"/>
      <color rgb="FF00B0F0"/>
      <name val="Verdana"/>
      <family val="2"/>
    </font>
    <font>
      <b/>
      <sz val="9"/>
      <color rgb="FFFF0000"/>
      <name val="Verdana"/>
      <family val="2"/>
    </font>
    <font>
      <i/>
      <sz val="9"/>
      <color theme="9" tint="-0.249977111117893"/>
      <name val="Verdana"/>
      <family val="2"/>
    </font>
    <font>
      <i/>
      <sz val="9"/>
      <color theme="1"/>
      <name val="Verdana"/>
      <family val="2"/>
    </font>
    <font>
      <i/>
      <sz val="9"/>
      <color rgb="FF00B050"/>
      <name val="Verdana"/>
      <family val="2"/>
    </font>
    <font>
      <i/>
      <sz val="9"/>
      <color rgb="FF00B0F0"/>
      <name val="Verdana"/>
      <family val="2"/>
    </font>
    <font>
      <i/>
      <sz val="9"/>
      <color rgb="FFFF0000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4" xfId="0" applyFont="1" applyFill="1" applyBorder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164" fontId="3" fillId="2" borderId="6" xfId="0" applyNumberFormat="1" applyFont="1" applyFill="1" applyBorder="1" applyProtection="1">
      <protection locked="0"/>
    </xf>
    <xf numFmtId="0" fontId="8" fillId="2" borderId="4" xfId="0" applyFont="1" applyFill="1" applyBorder="1" applyAlignment="1">
      <alignment vertical="center"/>
    </xf>
    <xf numFmtId="164" fontId="3" fillId="2" borderId="7" xfId="0" applyNumberFormat="1" applyFont="1" applyFill="1" applyBorder="1" applyProtection="1">
      <protection locked="0"/>
    </xf>
    <xf numFmtId="164" fontId="3" fillId="2" borderId="8" xfId="0" applyNumberFormat="1" applyFont="1" applyFill="1" applyBorder="1" applyProtection="1">
      <protection locked="0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0" xfId="0" applyNumberFormat="1" applyFont="1" applyFill="1" applyProtection="1"/>
    <xf numFmtId="0" fontId="8" fillId="2" borderId="0" xfId="0" applyFont="1" applyFill="1" applyBorder="1" applyAlignment="1">
      <alignment vertical="center"/>
    </xf>
    <xf numFmtId="0" fontId="9" fillId="2" borderId="0" xfId="0" quotePrefix="1" applyFont="1" applyFill="1" applyAlignment="1">
      <alignment horizontal="right"/>
    </xf>
    <xf numFmtId="164" fontId="4" fillId="2" borderId="0" xfId="0" applyNumberFormat="1" applyFont="1" applyFill="1"/>
    <xf numFmtId="164" fontId="3" fillId="2" borderId="1" xfId="0" applyNumberFormat="1" applyFont="1" applyFill="1" applyBorder="1"/>
    <xf numFmtId="0" fontId="10" fillId="2" borderId="0" xfId="0" quotePrefix="1" applyFont="1" applyFill="1" applyAlignment="1">
      <alignment horizontal="right"/>
    </xf>
    <xf numFmtId="0" fontId="11" fillId="2" borderId="0" xfId="0" quotePrefix="1" applyFont="1" applyFill="1" applyAlignment="1">
      <alignment horizontal="right"/>
    </xf>
    <xf numFmtId="164" fontId="5" fillId="2" borderId="0" xfId="0" applyNumberFormat="1" applyFont="1" applyFill="1"/>
    <xf numFmtId="164" fontId="4" fillId="2" borderId="1" xfId="0" applyNumberFormat="1" applyFont="1" applyFill="1" applyBorder="1"/>
    <xf numFmtId="164" fontId="3" fillId="2" borderId="0" xfId="0" applyNumberFormat="1" applyFont="1" applyFill="1"/>
    <xf numFmtId="164" fontId="5" fillId="2" borderId="1" xfId="0" applyNumberFormat="1" applyFont="1" applyFill="1" applyBorder="1"/>
    <xf numFmtId="0" fontId="10" fillId="2" borderId="0" xfId="0" applyFont="1" applyFill="1"/>
    <xf numFmtId="164" fontId="3" fillId="2" borderId="2" xfId="0" applyNumberFormat="1" applyFont="1" applyFill="1" applyBorder="1"/>
    <xf numFmtId="164" fontId="7" fillId="2" borderId="2" xfId="0" applyNumberFormat="1" applyFont="1" applyFill="1" applyBorder="1"/>
    <xf numFmtId="0" fontId="12" fillId="2" borderId="0" xfId="0" quotePrefix="1" applyFont="1" applyFill="1" applyAlignment="1">
      <alignment horizontal="right"/>
    </xf>
    <xf numFmtId="0" fontId="3" fillId="2" borderId="4" xfId="0" applyFont="1" applyFill="1" applyBorder="1"/>
    <xf numFmtId="0" fontId="13" fillId="2" borderId="0" xfId="0" quotePrefix="1" applyFont="1" applyFill="1" applyAlignment="1">
      <alignment horizontal="right"/>
    </xf>
    <xf numFmtId="164" fontId="6" fillId="2" borderId="0" xfId="0" applyNumberFormat="1" applyFont="1" applyFill="1"/>
    <xf numFmtId="164" fontId="7" fillId="2" borderId="0" xfId="0" applyNumberFormat="1" applyFont="1" applyFill="1"/>
    <xf numFmtId="164" fontId="6" fillId="2" borderId="1" xfId="0" applyNumberFormat="1" applyFont="1" applyFill="1" applyBorder="1"/>
    <xf numFmtId="0" fontId="12" fillId="2" borderId="0" xfId="0" quotePrefix="1" applyFont="1" applyFill="1" applyBorder="1" applyAlignment="1">
      <alignment horizontal="right"/>
    </xf>
    <xf numFmtId="164" fontId="7" fillId="2" borderId="5" xfId="0" applyNumberFormat="1" applyFont="1" applyFill="1" applyBorder="1"/>
    <xf numFmtId="0" fontId="3" fillId="2" borderId="4" xfId="0" applyFont="1" applyFill="1" applyBorder="1" applyAlignment="1">
      <alignment horizontal="center"/>
    </xf>
    <xf numFmtId="0" fontId="14" fillId="2" borderId="0" xfId="0" applyFont="1" applyFill="1"/>
    <xf numFmtId="0" fontId="8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1"/>
  <sheetViews>
    <sheetView tabSelected="1" zoomScaleNormal="100" workbookViewId="0">
      <selection activeCell="B3" sqref="B3"/>
    </sheetView>
  </sheetViews>
  <sheetFormatPr baseColWidth="10" defaultRowHeight="15" customHeight="1" x14ac:dyDescent="0.2"/>
  <cols>
    <col min="1" max="1" width="40" style="1" customWidth="1"/>
    <col min="2" max="2" width="14.28515625" style="1" customWidth="1"/>
    <col min="3" max="3" width="5" style="1" customWidth="1"/>
    <col min="4" max="4" width="6" style="1" customWidth="1"/>
    <col min="5" max="5" width="9.42578125" style="1" customWidth="1"/>
    <col min="6" max="6" width="5.5703125" style="1" customWidth="1"/>
    <col min="7" max="7" width="6.140625" style="1" customWidth="1"/>
    <col min="8" max="8" width="12.140625" style="1" bestFit="1" customWidth="1"/>
    <col min="9" max="9" width="12.140625" style="1" customWidth="1"/>
    <col min="10" max="10" width="4.42578125" style="1" bestFit="1" customWidth="1"/>
    <col min="11" max="11" width="2.7109375" style="1" customWidth="1"/>
    <col min="12" max="12" width="4.42578125" style="1" bestFit="1" customWidth="1"/>
    <col min="13" max="14" width="12.140625" style="1" customWidth="1"/>
    <col min="15" max="15" width="4.42578125" style="1" bestFit="1" customWidth="1"/>
    <col min="16" max="16" width="2.7109375" style="1" customWidth="1"/>
    <col min="17" max="17" width="4.42578125" style="1" bestFit="1" customWidth="1"/>
    <col min="18" max="19" width="12.140625" style="1" customWidth="1"/>
    <col min="20" max="20" width="4.42578125" style="1" bestFit="1" customWidth="1"/>
    <col min="21" max="16384" width="11.42578125" style="1"/>
  </cols>
  <sheetData>
    <row r="1" spans="1:20" ht="21.75" customHeight="1" x14ac:dyDescent="0.2">
      <c r="A1" s="35" t="s">
        <v>18</v>
      </c>
    </row>
    <row r="2" spans="1:20" ht="15" customHeight="1" thickBot="1" x14ac:dyDescent="0.25">
      <c r="F2" s="3"/>
    </row>
    <row r="3" spans="1:20" s="5" customFormat="1" ht="15" customHeight="1" x14ac:dyDescent="0.15">
      <c r="A3" s="5" t="s">
        <v>22</v>
      </c>
      <c r="B3" s="6">
        <v>6000</v>
      </c>
      <c r="C3" s="36" t="s">
        <v>24</v>
      </c>
      <c r="D3" s="36"/>
      <c r="E3" s="36"/>
      <c r="F3" s="7"/>
    </row>
    <row r="4" spans="1:20" s="5" customFormat="1" ht="15" customHeight="1" x14ac:dyDescent="0.15">
      <c r="A4" s="5" t="s">
        <v>23</v>
      </c>
      <c r="B4" s="8">
        <v>5000</v>
      </c>
      <c r="C4" s="36"/>
      <c r="D4" s="36"/>
      <c r="E4" s="36"/>
      <c r="F4" s="7"/>
    </row>
    <row r="5" spans="1:20" s="5" customFormat="1" ht="15" customHeight="1" x14ac:dyDescent="0.15">
      <c r="A5" s="5" t="s">
        <v>3</v>
      </c>
      <c r="B5" s="8">
        <f>B4*0.5</f>
        <v>2500</v>
      </c>
      <c r="C5" s="36"/>
      <c r="D5" s="36"/>
      <c r="E5" s="36"/>
      <c r="F5" s="7"/>
      <c r="H5" s="37" t="s">
        <v>1</v>
      </c>
      <c r="I5" s="37"/>
      <c r="M5" s="37" t="s">
        <v>7</v>
      </c>
      <c r="N5" s="37"/>
      <c r="R5" s="37" t="s">
        <v>9</v>
      </c>
      <c r="S5" s="37"/>
    </row>
    <row r="6" spans="1:20" s="5" customFormat="1" ht="15" customHeight="1" thickBot="1" x14ac:dyDescent="0.2">
      <c r="A6" s="5" t="s">
        <v>4</v>
      </c>
      <c r="B6" s="9">
        <f>B4-B5</f>
        <v>2500</v>
      </c>
      <c r="C6" s="36"/>
      <c r="D6" s="36"/>
      <c r="E6" s="36"/>
      <c r="F6" s="7"/>
      <c r="G6" s="10"/>
      <c r="H6" s="11" t="s">
        <v>5</v>
      </c>
      <c r="I6" s="11" t="s">
        <v>6</v>
      </c>
      <c r="J6" s="10"/>
      <c r="K6" s="10"/>
      <c r="L6" s="10"/>
      <c r="M6" s="11" t="s">
        <v>5</v>
      </c>
      <c r="N6" s="11" t="s">
        <v>6</v>
      </c>
      <c r="O6" s="10"/>
      <c r="P6" s="10"/>
      <c r="Q6" s="10"/>
      <c r="R6" s="11" t="s">
        <v>5</v>
      </c>
      <c r="S6" s="11" t="s">
        <v>6</v>
      </c>
      <c r="T6" s="10"/>
    </row>
    <row r="7" spans="1:20" s="5" customFormat="1" ht="15" customHeight="1" x14ac:dyDescent="0.15">
      <c r="A7" s="5" t="s">
        <v>19</v>
      </c>
      <c r="B7" s="12">
        <f>B3*0.21</f>
        <v>1260</v>
      </c>
      <c r="C7" s="13"/>
      <c r="D7" s="13"/>
      <c r="E7" s="13"/>
      <c r="F7" s="7"/>
      <c r="G7" s="14" t="s">
        <v>2</v>
      </c>
      <c r="H7" s="15">
        <f>B5</f>
        <v>2500</v>
      </c>
      <c r="I7" s="16">
        <f>B5</f>
        <v>2500</v>
      </c>
      <c r="J7" s="17" t="s">
        <v>16</v>
      </c>
      <c r="K7" s="17"/>
      <c r="L7" s="18" t="s">
        <v>8</v>
      </c>
      <c r="M7" s="19">
        <f>B5</f>
        <v>2500</v>
      </c>
      <c r="N7" s="20">
        <f>B5</f>
        <v>2500</v>
      </c>
      <c r="O7" s="14" t="s">
        <v>2</v>
      </c>
      <c r="P7" s="17"/>
      <c r="Q7" s="17"/>
      <c r="R7" s="21"/>
      <c r="S7" s="22">
        <f>B5</f>
        <v>2500</v>
      </c>
      <c r="T7" s="18" t="s">
        <v>8</v>
      </c>
    </row>
    <row r="8" spans="1:20" s="5" customFormat="1" ht="15" customHeight="1" x14ac:dyDescent="0.15">
      <c r="A8" s="5" t="s">
        <v>25</v>
      </c>
      <c r="B8" s="21">
        <f>B3-B4</f>
        <v>1000</v>
      </c>
      <c r="C8" s="13"/>
      <c r="D8" s="13"/>
      <c r="E8" s="13"/>
      <c r="F8" s="7"/>
      <c r="G8" s="23"/>
      <c r="H8" s="21"/>
      <c r="I8" s="24"/>
      <c r="J8" s="23"/>
      <c r="K8" s="23"/>
      <c r="L8" s="23"/>
      <c r="M8" s="21"/>
      <c r="N8" s="24"/>
      <c r="O8" s="23"/>
      <c r="P8" s="23"/>
      <c r="Q8" s="23"/>
      <c r="R8" s="21"/>
      <c r="S8" s="25">
        <f>B7</f>
        <v>1260</v>
      </c>
      <c r="T8" s="26" t="s">
        <v>15</v>
      </c>
    </row>
    <row r="9" spans="1:20" s="5" customFormat="1" ht="15" customHeight="1" x14ac:dyDescent="0.15">
      <c r="F9" s="27"/>
      <c r="G9" s="23"/>
      <c r="H9" s="21"/>
      <c r="I9" s="24"/>
      <c r="J9" s="23"/>
      <c r="K9" s="23"/>
      <c r="L9" s="23"/>
      <c r="M9" s="21"/>
      <c r="N9" s="24"/>
      <c r="O9" s="23"/>
      <c r="P9" s="23"/>
      <c r="Q9" s="23"/>
      <c r="R9" s="21"/>
      <c r="S9" s="25">
        <f>IF(B8&lt;=0," ",B8)</f>
        <v>1000</v>
      </c>
      <c r="T9" s="26" t="str">
        <f>IF(B8&lt;=0," ","(4)")</f>
        <v>(4)</v>
      </c>
    </row>
    <row r="10" spans="1:20" s="5" customFormat="1" ht="15" customHeight="1" x14ac:dyDescent="0.15">
      <c r="F10" s="27"/>
    </row>
    <row r="11" spans="1:20" s="5" customFormat="1" ht="15" customHeight="1" x14ac:dyDescent="0.15">
      <c r="A11" s="4" t="s">
        <v>0</v>
      </c>
      <c r="B11" s="5" t="s">
        <v>26</v>
      </c>
      <c r="F11" s="27"/>
      <c r="H11" s="37" t="s">
        <v>11</v>
      </c>
      <c r="I11" s="37"/>
      <c r="M11" s="37" t="s">
        <v>13</v>
      </c>
      <c r="N11" s="37"/>
      <c r="R11" s="37" t="s">
        <v>14</v>
      </c>
      <c r="S11" s="37"/>
    </row>
    <row r="12" spans="1:20" s="5" customFormat="1" ht="15" customHeight="1" x14ac:dyDescent="0.15">
      <c r="B12" s="5" t="s">
        <v>20</v>
      </c>
      <c r="F12" s="27"/>
      <c r="G12" s="10"/>
      <c r="H12" s="11" t="s">
        <v>5</v>
      </c>
      <c r="I12" s="11" t="s">
        <v>6</v>
      </c>
      <c r="J12" s="10"/>
      <c r="L12" s="10"/>
      <c r="M12" s="11" t="s">
        <v>5</v>
      </c>
      <c r="N12" s="11" t="s">
        <v>6</v>
      </c>
      <c r="O12" s="10"/>
      <c r="Q12" s="10"/>
      <c r="R12" s="11" t="s">
        <v>5</v>
      </c>
      <c r="S12" s="11" t="s">
        <v>6</v>
      </c>
      <c r="T12" s="10"/>
    </row>
    <row r="13" spans="1:20" s="5" customFormat="1" ht="15" customHeight="1" x14ac:dyDescent="0.15">
      <c r="F13" s="27"/>
      <c r="G13" s="28" t="s">
        <v>12</v>
      </c>
      <c r="H13" s="29">
        <f>B3</f>
        <v>6000</v>
      </c>
      <c r="I13" s="16"/>
      <c r="J13" s="17"/>
      <c r="L13" s="26" t="s">
        <v>15</v>
      </c>
      <c r="M13" s="30">
        <f>B7</f>
        <v>1260</v>
      </c>
      <c r="N13" s="31">
        <f>B3+B7</f>
        <v>7260</v>
      </c>
      <c r="O13" s="28" t="s">
        <v>12</v>
      </c>
      <c r="Q13" s="28" t="s">
        <v>12</v>
      </c>
      <c r="R13" s="29">
        <f>B7</f>
        <v>1260</v>
      </c>
      <c r="S13" s="16"/>
      <c r="T13" s="17"/>
    </row>
    <row r="14" spans="1:20" s="5" customFormat="1" ht="15" customHeight="1" x14ac:dyDescent="0.15">
      <c r="A14" s="4" t="s">
        <v>10</v>
      </c>
      <c r="B14" s="5" t="s">
        <v>27</v>
      </c>
      <c r="F14" s="27"/>
      <c r="G14" s="23"/>
      <c r="H14" s="21"/>
      <c r="I14" s="24"/>
      <c r="J14" s="23"/>
      <c r="L14" s="32" t="str">
        <f>IF(B8&lt;=0," ","(4)")</f>
        <v>(4)</v>
      </c>
      <c r="M14" s="33">
        <f>IF(B8&lt;=0," ",B8)</f>
        <v>1000</v>
      </c>
      <c r="N14" s="24"/>
      <c r="O14" s="23"/>
      <c r="Q14" s="23"/>
      <c r="R14" s="21"/>
      <c r="S14" s="24"/>
      <c r="T14" s="23"/>
    </row>
    <row r="15" spans="1:20" s="5" customFormat="1" ht="15" customHeight="1" x14ac:dyDescent="0.15">
      <c r="B15" s="5" t="s">
        <v>21</v>
      </c>
      <c r="F15" s="27"/>
      <c r="G15" s="23"/>
      <c r="H15" s="21"/>
      <c r="I15" s="24"/>
      <c r="J15" s="23"/>
      <c r="L15" s="17" t="s">
        <v>16</v>
      </c>
      <c r="M15" s="21">
        <f>B4</f>
        <v>5000</v>
      </c>
      <c r="N15" s="24"/>
      <c r="O15" s="23"/>
      <c r="Q15" s="23"/>
      <c r="R15" s="21"/>
      <c r="S15" s="24"/>
      <c r="T15" s="23"/>
    </row>
    <row r="16" spans="1:20" s="5" customFormat="1" ht="15" customHeight="1" x14ac:dyDescent="0.15">
      <c r="F16" s="27"/>
    </row>
    <row r="17" spans="1:22" s="5" customFormat="1" ht="15" customHeight="1" x14ac:dyDescent="0.15">
      <c r="F17" s="27"/>
      <c r="H17" s="37" t="s">
        <v>17</v>
      </c>
      <c r="I17" s="37"/>
    </row>
    <row r="18" spans="1:22" s="5" customFormat="1" ht="15" customHeight="1" x14ac:dyDescent="0.15">
      <c r="F18" s="27"/>
      <c r="G18" s="10"/>
      <c r="H18" s="11" t="s">
        <v>5</v>
      </c>
      <c r="I18" s="11" t="s">
        <v>6</v>
      </c>
      <c r="J18" s="10"/>
    </row>
    <row r="19" spans="1:22" s="5" customFormat="1" ht="15" customHeight="1" x14ac:dyDescent="0.15">
      <c r="F19" s="27"/>
      <c r="G19" s="17"/>
      <c r="H19" s="21"/>
      <c r="I19" s="16">
        <f>B6</f>
        <v>2500</v>
      </c>
      <c r="J19" s="17" t="s">
        <v>16</v>
      </c>
      <c r="V19" s="10"/>
    </row>
    <row r="20" spans="1:22" s="10" customFormat="1" ht="15" customHeight="1" x14ac:dyDescent="0.15">
      <c r="A20" s="5"/>
      <c r="B20" s="5"/>
      <c r="C20" s="5"/>
      <c r="D20" s="5"/>
      <c r="E20" s="5"/>
      <c r="F20" s="34"/>
      <c r="G20" s="23"/>
      <c r="H20" s="21"/>
      <c r="I20" s="24"/>
      <c r="J20" s="23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s="5" customFormat="1" ht="15" customHeight="1" x14ac:dyDescent="0.15">
      <c r="A21" s="10"/>
      <c r="B21" s="10"/>
      <c r="C21" s="10"/>
      <c r="D21" s="10"/>
      <c r="E21" s="10"/>
      <c r="F21" s="27"/>
      <c r="G21" s="23"/>
      <c r="H21" s="21"/>
      <c r="I21" s="24"/>
      <c r="J21" s="23"/>
    </row>
    <row r="22" spans="1:22" ht="15" customHeight="1" x14ac:dyDescent="0.2">
      <c r="F22" s="3"/>
      <c r="G22" s="2"/>
      <c r="J22" s="2"/>
    </row>
    <row r="23" spans="1:22" ht="15" customHeight="1" x14ac:dyDescent="0.2">
      <c r="F23" s="3"/>
      <c r="G23" s="2"/>
      <c r="J23" s="2"/>
    </row>
    <row r="24" spans="1:22" ht="15" customHeight="1" x14ac:dyDescent="0.2">
      <c r="F24" s="3"/>
    </row>
    <row r="25" spans="1:22" ht="15" customHeight="1" x14ac:dyDescent="0.2">
      <c r="F25" s="3"/>
    </row>
    <row r="26" spans="1:22" ht="15" customHeight="1" x14ac:dyDescent="0.2">
      <c r="F26" s="3"/>
    </row>
    <row r="27" spans="1:22" ht="15" customHeight="1" x14ac:dyDescent="0.2">
      <c r="F27" s="3"/>
    </row>
    <row r="28" spans="1:22" ht="15" customHeight="1" x14ac:dyDescent="0.2">
      <c r="F28" s="3"/>
    </row>
    <row r="29" spans="1:22" ht="15" customHeight="1" x14ac:dyDescent="0.2">
      <c r="F29" s="3"/>
    </row>
    <row r="30" spans="1:22" ht="15" customHeight="1" x14ac:dyDescent="0.2">
      <c r="F30" s="3"/>
    </row>
    <row r="31" spans="1:22" ht="15" customHeight="1" x14ac:dyDescent="0.2">
      <c r="F31" s="3"/>
    </row>
  </sheetData>
  <sheetProtection algorithmName="SHA-512" hashValue="uVdGiyLyz5UDV3AcTGU5wmQ1LeNIi2PwDCTclk6G+CKvik5ItjUtH9cTdnzDjoB5o4onSsB/HhsAjXR/Utk1hQ==" saltValue="Esu6RCC4cbhzaxwB7t7dJA==" spinCount="100000" sheet="1" objects="1" scenarios="1" selectLockedCells="1"/>
  <mergeCells count="8">
    <mergeCell ref="C3:E6"/>
    <mergeCell ref="H17:I17"/>
    <mergeCell ref="H5:I5"/>
    <mergeCell ref="M5:N5"/>
    <mergeCell ref="R5:S5"/>
    <mergeCell ref="H11:I11"/>
    <mergeCell ref="M11:N11"/>
    <mergeCell ref="R11:S11"/>
  </mergeCells>
  <dataValidations xWindow="427" yWindow="235" count="3">
    <dataValidation type="decimal" operator="lessThanOrEqual" allowBlank="1" showInputMessage="1" showErrorMessage="1" errorTitle="Erreur :" error="La valeur du chèque octroyé ne peut être supérieur à la valeur HTVA de la facture" promptTitle="Aide :" prompt="La valeur du chèque octroyé ne peut être supérieur à la valeur HTVA de la facture" sqref="B4" xr:uid="{00000000-0002-0000-0000-000000000000}">
      <formula1>B3</formula1>
    </dataValidation>
    <dataValidation allowBlank="1" showInputMessage="1" showErrorMessage="1" promptTitle="Aide :" prompt="Calculé automatiquement sur base d'un taux d'aide standard de 50%._x000a__x000a_Vous pouvez le modifier sur base du taux d'aide obtenu dans votre dossier." sqref="B5" xr:uid="{00000000-0002-0000-0000-000001000000}"/>
    <dataValidation type="decimal" operator="lessThanOrEqual" allowBlank="1" showInputMessage="1" showErrorMessage="1" errorTitle="Erreur :" error="Ce montant ne peut pas dépassé le montant du chèque octroyé moins la quote part" promptTitle="Aide :" prompt="Calculé automatiquement sur base d'un taux d'aide standard de 50%._x000a__x000a_Vous pouvez le modifier sur base du taux d'aide obtenu dans votre dossier." sqref="B6" xr:uid="{00000000-0002-0000-0000-000002000000}">
      <formula1>B4-B5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Imputation</vt:lpstr>
      <vt:lpstr>Imputation!Zone_d_impression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124585</dc:creator>
  <cp:lastModifiedBy>CORNILLE Ronald</cp:lastModifiedBy>
  <cp:lastPrinted>2017-09-08T06:59:29Z</cp:lastPrinted>
  <dcterms:created xsi:type="dcterms:W3CDTF">2017-08-28T09:41:29Z</dcterms:created>
  <dcterms:modified xsi:type="dcterms:W3CDTF">2024-07-12T08:38:47Z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2024-07-12T08:38:24Z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78a07e05-b423-4dcf-854e-ff3e33c5b465</vt:lpwstr>
  </property>
  <property fmtid="{D5CDD505-2E9C-101B-9397-08002B2CF9AE}" pid="8" name="MSIP_Label_97a477d1-147d-4e34-b5e3-7b26d2f44870_ContentBits">
    <vt:lpwstr>0</vt:lpwstr>
  </property>
</Properties>
</file>